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abolcsi.emese\Documents\2024_PM cégcsoport\1. AD Servandam Kft\Beszámoló\2023\"/>
    </mc:Choice>
  </mc:AlternateContent>
  <xr:revisionPtr revIDLastSave="0" documentId="13_ncr:1_{5DA7A7B3-8DC3-4E7A-A0FE-905B54972493}" xr6:coauthVersionLast="47" xr6:coauthVersionMax="47" xr10:uidLastSave="{00000000-0000-0000-0000-000000000000}"/>
  <bookViews>
    <workbookView xWindow="-30" yWindow="-16320" windowWidth="29040" windowHeight="15720" tabRatio="599" firstSheet="1" activeTab="3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4" l="1"/>
  <c r="F39" i="14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F18" i="16"/>
  <c r="E18" i="16"/>
  <c r="E22" i="16" s="1"/>
  <c r="E26" i="16" s="1"/>
  <c r="E28" i="16" s="1"/>
  <c r="E50" i="14"/>
  <c r="E41" i="14"/>
  <c r="F15" i="14"/>
  <c r="E15" i="14"/>
  <c r="F11" i="14"/>
  <c r="E11" i="14"/>
  <c r="E22" i="14"/>
  <c r="E56" i="14" l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l="1"/>
  <c r="F41" i="14" l="1"/>
  <c r="F56" i="14" s="1"/>
  <c r="H6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<sst xmlns="http://schemas.openxmlformats.org/spreadsheetml/2006/main" count="183" uniqueCount="113">
  <si>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</si>
  <si>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</si>
  <si>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</si>
  <si>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</si>
  <si>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</si>
  <si>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</si>
  <si>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</si>
  <si>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</si>
  <si>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</si>
  <si>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</si>
  <si>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</si>
  <si>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</si>
  <si>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</si>
  <si>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</si>
  <si>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</si>
  <si>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</si>
  <si>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</si>
  <si>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</si>
  <si>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</si>
  <si>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</si>
  <si>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</si>
  <si>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</si>
  <si>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</si>
  <si>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</si>
  <si>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</si>
  <si>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</si>
  <si>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</si>
  <si>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</si>
  <si>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</si>
  <si>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</si>
  <si>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</si>
  <si>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</si>
  <si>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</si>
  <si>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</si>
  <si>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</si>
  <si>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</si>
  <si>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</si>
  <si>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</si>
  <si>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</si>
  <si>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</si>
  <si>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</si>
  <si>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</si>
  <si>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</si>
  <si>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</si>
  <si>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</si>
  <si>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</si>
  <si>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</si>
  <si>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</si>
  <si>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</si>
  <si>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</si>
  <si>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</si>
  <si>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</si>
  <si>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</si>
  <si>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</si>
  <si>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</si>
  <si>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</si>
  <si>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</si>
  <si>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</si>
  <si>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</si>
  <si>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</si>
  <si>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</si>
  <si>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</si>
  <si>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</si>
  <si>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</si>
  <si>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</si>
  <si>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XII.</t>
  </si>
  <si>
    <t>Adófizetési kötelezettség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</si>
  <si>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</si>
  <si>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</si>
  <si>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</si>
  <si>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</si>
  <si>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</si>
  <si>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</si>
  <si>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</si>
  <si>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</si>
  <si>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</si>
  <si>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</si>
  <si>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</si>
  <si>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</si>
  <si>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</si>
  <si>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</si>
  <si>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</si>
  <si>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</si>
  <si>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</si>
  <si>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</si>
  <si>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</si>
  <si>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</si>
  <si>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</si>
  <si>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</si>
  <si>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</si>
  <si>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</si>
  <si>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</si>
  <si>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</si>
  <si>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</si>
  <si>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</si>
  <si>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</si>
  <si>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</si>
  <si>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</si>
  <si>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</si>
  <si>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</si>
  <si>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</si>
  <si>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</si>
  <si>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</si>
  <si>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</si>
  <si>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 xml:space="preserve">  </t>
  </si>
  <si>
    <t>26095439-6820-113-01</t>
  </si>
  <si>
    <t>01 09 301613</t>
  </si>
  <si>
    <t>ADÓZOTT EREDMÉNY</t>
  </si>
  <si>
    <t>2022</t>
  </si>
  <si>
    <t>2023</t>
  </si>
  <si>
    <t>AD Servandam Kft.</t>
  </si>
  <si>
    <t>1015 BUDAPEST, OSTROM U. 16. fsz.1</t>
  </si>
  <si>
    <t>32345331-7022-113-01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</si>
</sst>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19</xdr:row>
          <xdr:rowOff>38100</xdr:rowOff>
        </xdr:from>
        <xdr:to>
          <xdr:col>1</xdr:col>
          <xdr:colOff>3581400</xdr:colOff>
          <xdr:row>19</xdr:row>
          <xdr:rowOff>182880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18</xdr:row>
          <xdr:rowOff>30480</xdr:rowOff>
        </xdr:from>
        <xdr:to>
          <xdr:col>1</xdr:col>
          <xdr:colOff>3581400</xdr:colOff>
          <xdr:row>18</xdr:row>
          <xdr:rowOff>175260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20</xdr:row>
          <xdr:rowOff>38100</xdr:rowOff>
        </xdr:from>
        <xdr:to>
          <xdr:col>1</xdr:col>
          <xdr:colOff>3581400</xdr:colOff>
          <xdr:row>20</xdr:row>
          <xdr:rowOff>182880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21</xdr:row>
          <xdr:rowOff>38100</xdr:rowOff>
        </xdr:from>
        <xdr:to>
          <xdr:col>1</xdr:col>
          <xdr:colOff>3581400</xdr:colOff>
          <xdr:row>21</xdr:row>
          <xdr:rowOff>182880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22</xdr:row>
          <xdr:rowOff>38100</xdr:rowOff>
        </xdr:from>
        <xdr:to>
          <xdr:col>1</xdr:col>
          <xdr:colOff>3581400</xdr:colOff>
          <xdr:row>22</xdr:row>
          <xdr:rowOff>182880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23</xdr:row>
          <xdr:rowOff>38100</xdr:rowOff>
        </xdr:from>
        <xdr:to>
          <xdr:col>1</xdr:col>
          <xdr:colOff>3581400</xdr:colOff>
          <xdr:row>23</xdr:row>
          <xdr:rowOff>182880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26</xdr:row>
          <xdr:rowOff>38100</xdr:rowOff>
        </xdr:from>
        <xdr:to>
          <xdr:col>1</xdr:col>
          <xdr:colOff>3581400</xdr:colOff>
          <xdr:row>26</xdr:row>
          <xdr:rowOff>182880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17</xdr:row>
          <xdr:rowOff>30480</xdr:rowOff>
        </xdr:from>
        <xdr:to>
          <xdr:col>1</xdr:col>
          <xdr:colOff>3581400</xdr:colOff>
          <xdr:row>17</xdr:row>
          <xdr:rowOff>175260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25</xdr:row>
          <xdr:rowOff>30480</xdr:rowOff>
        </xdr:from>
        <xdr:to>
          <xdr:col>1</xdr:col>
          <xdr:colOff>3581400</xdr:colOff>
          <xdr:row>25</xdr:row>
          <xdr:rowOff>175260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33</xdr:row>
          <xdr:rowOff>30480</xdr:rowOff>
        </xdr:from>
        <xdr:to>
          <xdr:col>1</xdr:col>
          <xdr:colOff>3581400</xdr:colOff>
          <xdr:row>33</xdr:row>
          <xdr:rowOff>175260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41</xdr:row>
          <xdr:rowOff>30480</xdr:rowOff>
        </xdr:from>
        <xdr:to>
          <xdr:col>1</xdr:col>
          <xdr:colOff>3581400</xdr:colOff>
          <xdr:row>41</xdr:row>
          <xdr:rowOff>175260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34</xdr:row>
          <xdr:rowOff>38100</xdr:rowOff>
        </xdr:from>
        <xdr:to>
          <xdr:col>1</xdr:col>
          <xdr:colOff>3573780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35</xdr:row>
          <xdr:rowOff>60960</xdr:rowOff>
        </xdr:from>
        <xdr:to>
          <xdr:col>1</xdr:col>
          <xdr:colOff>3573780</xdr:colOff>
          <xdr:row>35</xdr:row>
          <xdr:rowOff>175260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36</xdr:row>
          <xdr:rowOff>45720</xdr:rowOff>
        </xdr:from>
        <xdr:to>
          <xdr:col>1</xdr:col>
          <xdr:colOff>3573780</xdr:colOff>
          <xdr:row>36</xdr:row>
          <xdr:rowOff>160020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37</xdr:row>
          <xdr:rowOff>38100</xdr:rowOff>
        </xdr:from>
        <xdr:to>
          <xdr:col>1</xdr:col>
          <xdr:colOff>3573780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38</xdr:row>
          <xdr:rowOff>45720</xdr:rowOff>
        </xdr:from>
        <xdr:to>
          <xdr:col>1</xdr:col>
          <xdr:colOff>3573780</xdr:colOff>
          <xdr:row>38</xdr:row>
          <xdr:rowOff>160020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39</xdr:row>
          <xdr:rowOff>45720</xdr:rowOff>
        </xdr:from>
        <xdr:to>
          <xdr:col>1</xdr:col>
          <xdr:colOff>3573780</xdr:colOff>
          <xdr:row>39</xdr:row>
          <xdr:rowOff>160020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6640625" defaultRowHeight="12" customHeight="1" x14ac:dyDescent="0.25"/>
  <cols>
    <col min="1" max="1" width="92.5546875" style="1" customWidth="1"/>
    <col min="2" max="4" width="12.6640625" style="1" customWidth="1"/>
    <col min="5" max="13" width="10.6640625" style="1" customWidth="1"/>
    <col min="14" max="16384" width="10.6640625" style="1"/>
  </cols>
  <sheetData>
    <row r="1" spans="1:5" ht="27" customHeight="1" x14ac:dyDescent="0.35">
      <c r="A1" s="14" t="s">
        <v>93</v>
      </c>
      <c r="B1" s="9"/>
      <c r="C1" s="9"/>
      <c r="D1" s="9"/>
      <c r="E1" s="9"/>
    </row>
    <row r="2" spans="1:5" ht="11.25" customHeight="1" x14ac:dyDescent="0.3">
      <c r="A2" s="9"/>
      <c r="C2" s="9"/>
      <c r="D2" s="9"/>
      <c r="E2" s="9"/>
    </row>
    <row r="3" spans="1:5" ht="40.5" customHeight="1" x14ac:dyDescent="0.3">
      <c r="A3" s="46" t="s">
        <v>94</v>
      </c>
      <c r="B3" s="9"/>
      <c r="D3" s="9"/>
      <c r="E3" s="9"/>
    </row>
    <row r="4" spans="1:5" ht="67.5" customHeight="1" x14ac:dyDescent="0.3">
      <c r="A4" s="46" t="s">
        <v>103</v>
      </c>
      <c r="B4" s="9"/>
      <c r="D4" s="9"/>
      <c r="E4" s="9"/>
    </row>
    <row r="5" spans="1:5" ht="151.5" customHeight="1" x14ac:dyDescent="0.3">
      <c r="A5" s="47" t="s">
        <v>96</v>
      </c>
      <c r="B5" s="9"/>
      <c r="D5" s="9"/>
      <c r="E5" s="9"/>
    </row>
    <row r="6" spans="1:5" ht="39" customHeight="1" x14ac:dyDescent="0.3">
      <c r="A6" s="47" t="s">
        <v>102</v>
      </c>
      <c r="B6" s="9"/>
      <c r="D6" s="9"/>
      <c r="E6" s="9"/>
    </row>
    <row r="7" spans="1:5" ht="33" customHeight="1" x14ac:dyDescent="0.35">
      <c r="A7" s="14" t="s">
        <v>95</v>
      </c>
      <c r="B7" s="9"/>
      <c r="D7" s="9"/>
      <c r="E7" s="9"/>
    </row>
    <row r="8" spans="1:5" ht="15.75" customHeight="1" x14ac:dyDescent="0.3">
      <c r="A8" s="46"/>
      <c r="B8" s="9"/>
      <c r="D8" s="9"/>
      <c r="E8" s="9"/>
    </row>
    <row r="9" spans="1:5" ht="15.75" customHeight="1" x14ac:dyDescent="0.3">
      <c r="A9" s="46"/>
      <c r="B9" s="9"/>
      <c r="D9" s="9"/>
      <c r="E9" s="9"/>
    </row>
    <row r="10" spans="1:5" ht="15.75" customHeight="1" x14ac:dyDescent="0.3">
      <c r="A10" s="46"/>
      <c r="B10" s="43"/>
      <c r="D10" s="9"/>
      <c r="E10" s="9"/>
    </row>
    <row r="11" spans="1:5" ht="15.75" customHeight="1" x14ac:dyDescent="0.3">
      <c r="A11" s="46"/>
      <c r="B11" s="9"/>
      <c r="D11" s="9"/>
      <c r="E11" s="9"/>
    </row>
    <row r="12" spans="1:5" ht="15.75" customHeight="1" x14ac:dyDescent="0.3">
      <c r="A12" s="46"/>
      <c r="B12" s="44"/>
      <c r="D12" s="11"/>
      <c r="E12" s="9"/>
    </row>
    <row r="13" spans="1:5" ht="15.75" customHeight="1" x14ac:dyDescent="0.3">
      <c r="A13" s="46"/>
      <c r="B13" s="9"/>
      <c r="C13" s="9"/>
      <c r="D13" s="9"/>
      <c r="E13" s="9"/>
    </row>
    <row r="14" spans="1:5" ht="15.75" customHeight="1" x14ac:dyDescent="0.3">
      <c r="A14" s="46"/>
      <c r="B14" s="45"/>
      <c r="C14" s="9"/>
      <c r="D14" s="9"/>
      <c r="E14" s="9"/>
    </row>
    <row r="15" spans="1:5" ht="15.75" customHeight="1" x14ac:dyDescent="0.3">
      <c r="A15" s="46"/>
      <c r="B15" s="9"/>
      <c r="C15" s="9"/>
      <c r="D15" s="9"/>
      <c r="E15" s="9"/>
    </row>
    <row r="16" spans="1:5" ht="15.75" customHeight="1" x14ac:dyDescent="0.35">
      <c r="A16" s="14"/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2"/>
      <c r="D18" s="9"/>
      <c r="E18" s="9"/>
    </row>
    <row r="19" spans="1:5" ht="15.75" customHeight="1" x14ac:dyDescent="0.3">
      <c r="A19" s="15"/>
      <c r="B19" s="9"/>
      <c r="C19" s="9"/>
      <c r="D19" s="9"/>
      <c r="E19" s="9"/>
    </row>
    <row r="20" spans="1:5" ht="15.75" customHeight="1" x14ac:dyDescent="0.3">
      <c r="A20" s="15"/>
      <c r="B20" s="9"/>
      <c r="C20" s="9"/>
      <c r="D20" s="9"/>
      <c r="E20" s="9"/>
    </row>
    <row r="21" spans="1:5" ht="15.75" customHeight="1" x14ac:dyDescent="0.3">
      <c r="A21" s="15"/>
      <c r="B21" s="9"/>
      <c r="C21" s="9"/>
      <c r="D21" s="9"/>
      <c r="E21" s="9"/>
    </row>
    <row r="22" spans="1:5" ht="15.75" customHeight="1" x14ac:dyDescent="0.3">
      <c r="A22" s="15"/>
      <c r="B22" s="9"/>
      <c r="C22" s="9"/>
      <c r="D22" s="9"/>
      <c r="E22" s="9"/>
    </row>
    <row r="23" spans="1:5" ht="15.75" customHeight="1" x14ac:dyDescent="0.3">
      <c r="A23" s="15"/>
      <c r="B23" s="9"/>
      <c r="C23" s="9"/>
      <c r="D23" s="9"/>
      <c r="E23" s="9"/>
    </row>
    <row r="24" spans="1:5" ht="15.75" customHeight="1" x14ac:dyDescent="0.3">
      <c r="A24" s="15"/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/>
      <c r="B26" s="9"/>
      <c r="C26" s="9"/>
      <c r="D26" s="9"/>
      <c r="E26" s="9"/>
    </row>
    <row r="27" spans="1:5" ht="15.75" customHeight="1" x14ac:dyDescent="0.3">
      <c r="A27" s="15"/>
      <c r="B27" s="9"/>
      <c r="C27" s="9"/>
      <c r="D27" s="9"/>
      <c r="E27" s="9"/>
    </row>
    <row r="28" spans="1:5" ht="15.75" customHeight="1" x14ac:dyDescent="0.3">
      <c r="A28" s="15"/>
      <c r="B28" s="9"/>
      <c r="C28" s="9"/>
      <c r="D28" s="9"/>
      <c r="E28" s="9"/>
    </row>
    <row r="29" spans="1:5" ht="15.75" customHeight="1" x14ac:dyDescent="0.3">
      <c r="A29" s="15"/>
      <c r="B29" s="9"/>
      <c r="C29" s="9"/>
      <c r="D29" s="9"/>
      <c r="E29" s="9"/>
    </row>
    <row r="30" spans="1:5" ht="15.75" customHeight="1" x14ac:dyDescent="0.3">
      <c r="A30" s="15"/>
      <c r="B30" s="9"/>
      <c r="C30" s="9"/>
      <c r="D30" s="9"/>
      <c r="E30" s="9"/>
    </row>
    <row r="31" spans="1:5" ht="15.75" customHeight="1" x14ac:dyDescent="0.3">
      <c r="A31" s="15"/>
      <c r="B31" s="9"/>
      <c r="C31" s="9"/>
      <c r="D31" s="9"/>
      <c r="E31" s="9"/>
    </row>
    <row r="32" spans="1:5" ht="15.75" customHeight="1" x14ac:dyDescent="0.3">
      <c r="A32" s="15"/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/>
      <c r="B34" s="9"/>
      <c r="C34" s="9"/>
      <c r="D34" s="9"/>
      <c r="E34" s="9"/>
    </row>
    <row r="35" spans="1:5" ht="15.75" customHeight="1" x14ac:dyDescent="0.3">
      <c r="A35" s="15"/>
      <c r="B35" s="9"/>
      <c r="C35" s="9"/>
      <c r="D35" s="9"/>
      <c r="E35" s="9"/>
    </row>
    <row r="36" spans="1:5" ht="15.75" customHeight="1" x14ac:dyDescent="0.3">
      <c r="A36" s="15"/>
      <c r="B36" s="9"/>
      <c r="C36" s="9"/>
      <c r="D36" s="9"/>
      <c r="E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15"/>
      <c r="B39" s="9"/>
      <c r="C39" s="9"/>
      <c r="D39" s="9"/>
      <c r="E39" s="9"/>
    </row>
    <row r="40" spans="1:5" ht="15.75" customHeight="1" x14ac:dyDescent="0.3">
      <c r="A40" s="15"/>
      <c r="B40" s="9"/>
      <c r="C40" s="9"/>
      <c r="D40" s="9"/>
      <c r="E40" s="9"/>
    </row>
    <row r="41" spans="1:5" ht="15.75" customHeight="1" x14ac:dyDescent="0.3">
      <c r="A41" s="15"/>
      <c r="B41" s="9"/>
      <c r="D41" s="9"/>
      <c r="E41" s="9"/>
    </row>
    <row r="42" spans="1:5" ht="15.75" customHeight="1" x14ac:dyDescent="0.3">
      <c r="A42" s="15"/>
    </row>
    <row r="43" spans="1:5" ht="15.75" customHeight="1" x14ac:dyDescent="0.3">
      <c r="A43" s="15"/>
    </row>
    <row r="44" spans="1:5" ht="15.75" customHeight="1" x14ac:dyDescent="0.3">
      <c r="A44" s="15"/>
    </row>
    <row r="45" spans="1:5" ht="15.75" customHeight="1" x14ac:dyDescent="0.25"/>
    <row r="46" spans="1:5" ht="15.75" customHeight="1" x14ac:dyDescent="0.25">
      <c r="A46" s="12"/>
    </row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0" sqref="B10"/>
    </sheetView>
  </sheetViews>
  <sheetFormatPr defaultColWidth="10.6640625" defaultRowHeight="12" customHeight="1" x14ac:dyDescent="0.25"/>
  <cols>
    <col min="1" max="1" width="27.6640625" style="1" customWidth="1"/>
    <col min="2" max="2" width="54.88671875" style="1" customWidth="1"/>
    <col min="3" max="3" width="20.88671875" style="1" customWidth="1"/>
    <col min="4" max="13" width="10.6640625" style="1" customWidth="1"/>
    <col min="14" max="16384" width="10.6640625" style="1"/>
  </cols>
  <sheetData>
    <row r="1" spans="1:5" ht="15.75" customHeight="1" x14ac:dyDescent="0.35">
      <c r="A1" s="14" t="s">
        <v>89</v>
      </c>
      <c r="B1" s="9"/>
      <c r="C1" s="9"/>
      <c r="D1" s="9"/>
      <c r="E1" s="9"/>
    </row>
    <row r="2" spans="1:5" ht="15.75" customHeight="1" x14ac:dyDescent="0.3">
      <c r="A2" s="9"/>
      <c r="C2" s="9"/>
      <c r="D2" s="9"/>
      <c r="E2" s="9"/>
    </row>
    <row r="3" spans="1:5" ht="15.75" customHeight="1" x14ac:dyDescent="0.3">
      <c r="A3" s="16" t="s">
        <v>54</v>
      </c>
      <c r="B3" s="49" t="s">
        <v>110</v>
      </c>
      <c r="D3" s="9"/>
      <c r="E3" s="9"/>
    </row>
    <row r="4" spans="1:5" ht="15.75" customHeight="1" x14ac:dyDescent="0.3">
      <c r="A4" s="16"/>
      <c r="B4" s="9"/>
      <c r="D4" s="9"/>
      <c r="E4" s="9"/>
    </row>
    <row r="5" spans="1:5" ht="15.75" customHeight="1" x14ac:dyDescent="0.3">
      <c r="A5" s="16" t="s">
        <v>79</v>
      </c>
      <c r="B5" s="49" t="s">
        <v>111</v>
      </c>
      <c r="D5" s="9"/>
      <c r="E5" s="9"/>
    </row>
    <row r="6" spans="1:5" ht="15.75" customHeight="1" x14ac:dyDescent="0.3">
      <c r="A6" s="16" t="s">
        <v>80</v>
      </c>
      <c r="B6" s="53"/>
      <c r="D6" s="9"/>
      <c r="E6" s="9"/>
    </row>
    <row r="7" spans="1:5" ht="15.75" customHeight="1" x14ac:dyDescent="0.3">
      <c r="A7" s="16"/>
      <c r="B7" s="9"/>
      <c r="D7" s="9"/>
      <c r="E7" s="9"/>
    </row>
    <row r="8" spans="1:5" ht="15.75" customHeight="1" x14ac:dyDescent="0.3">
      <c r="A8" s="16" t="s">
        <v>52</v>
      </c>
      <c r="B8" s="52" t="s">
        <v>112</v>
      </c>
      <c r="D8" s="9"/>
      <c r="E8" s="9"/>
    </row>
    <row r="9" spans="1:5" ht="15.75" customHeight="1" x14ac:dyDescent="0.3">
      <c r="A9" s="16"/>
      <c r="B9" s="10"/>
      <c r="D9" s="9"/>
      <c r="E9" s="9"/>
    </row>
    <row r="10" spans="1:5" ht="15.75" customHeight="1" x14ac:dyDescent="0.3">
      <c r="A10" s="16" t="s">
        <v>53</v>
      </c>
      <c r="B10" s="50" t="s">
        <v>106</v>
      </c>
      <c r="D10" s="11"/>
      <c r="E10" s="9"/>
    </row>
    <row r="11" spans="1:5" ht="15.75" customHeight="1" x14ac:dyDescent="0.3">
      <c r="A11" s="16"/>
      <c r="B11" s="9"/>
      <c r="C11" s="9"/>
      <c r="D11" s="9"/>
      <c r="E11" s="9"/>
    </row>
    <row r="12" spans="1:5" ht="15.75" customHeight="1" x14ac:dyDescent="0.3">
      <c r="A12" s="16" t="s">
        <v>100</v>
      </c>
      <c r="B12" s="51">
        <v>45441</v>
      </c>
      <c r="C12" s="9"/>
      <c r="D12" s="9"/>
      <c r="E12" s="9"/>
    </row>
    <row r="13" spans="1:5" ht="15.75" customHeight="1" x14ac:dyDescent="0.3">
      <c r="A13" s="54"/>
      <c r="B13" s="9"/>
      <c r="C13" s="9"/>
      <c r="D13" s="9"/>
      <c r="E13" s="9"/>
    </row>
    <row r="14" spans="1:5" ht="15.75" customHeight="1" x14ac:dyDescent="0.3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5">
      <c r="A15" s="14"/>
      <c r="B15" s="9"/>
      <c r="C15" s="9"/>
      <c r="D15" s="9"/>
      <c r="E15" s="9"/>
    </row>
    <row r="16" spans="1:5" ht="15.75" customHeight="1" x14ac:dyDescent="0.35">
      <c r="A16" s="14" t="s">
        <v>90</v>
      </c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3" t="s">
        <v>81</v>
      </c>
      <c r="D18" s="9"/>
      <c r="E18" s="9"/>
    </row>
    <row r="19" spans="1:5" ht="15.75" customHeight="1" x14ac:dyDescent="0.3">
      <c r="A19" s="15" t="s">
        <v>82</v>
      </c>
      <c r="B19" s="9"/>
      <c r="C19" s="9"/>
      <c r="D19" s="9"/>
      <c r="E19" s="9"/>
    </row>
    <row r="20" spans="1:5" ht="15.75" customHeight="1" x14ac:dyDescent="0.3">
      <c r="A20" s="15" t="s">
        <v>83</v>
      </c>
      <c r="B20" s="9"/>
      <c r="C20" s="9"/>
      <c r="D20" s="9"/>
      <c r="E20" s="9"/>
    </row>
    <row r="21" spans="1:5" ht="15.75" customHeight="1" x14ac:dyDescent="0.3">
      <c r="A21" s="15" t="s">
        <v>91</v>
      </c>
      <c r="B21" s="9"/>
      <c r="C21" s="9"/>
      <c r="D21" s="9"/>
      <c r="E21" s="9"/>
    </row>
    <row r="22" spans="1:5" ht="15.75" customHeight="1" x14ac:dyDescent="0.3">
      <c r="A22" s="15" t="s">
        <v>92</v>
      </c>
      <c r="B22" s="9"/>
      <c r="C22" s="9"/>
      <c r="D22" s="9"/>
      <c r="E22" s="9"/>
    </row>
    <row r="23" spans="1:5" ht="15.75" customHeight="1" x14ac:dyDescent="0.3">
      <c r="A23" s="15" t="s">
        <v>84</v>
      </c>
      <c r="B23" s="9"/>
      <c r="C23" s="9"/>
      <c r="D23" s="9"/>
      <c r="E23" s="9"/>
    </row>
    <row r="24" spans="1:5" ht="15.75" customHeight="1" x14ac:dyDescent="0.3">
      <c r="A24" s="15" t="s">
        <v>85</v>
      </c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 t="s">
        <v>86</v>
      </c>
      <c r="B26" s="9"/>
      <c r="C26" s="9"/>
      <c r="D26" s="9"/>
      <c r="E26" s="9"/>
    </row>
    <row r="27" spans="1:5" ht="15.75" customHeight="1" x14ac:dyDescent="0.3">
      <c r="A27" s="15" t="s">
        <v>82</v>
      </c>
      <c r="B27" s="9"/>
      <c r="C27" s="9"/>
      <c r="D27" s="9"/>
      <c r="E27" s="9"/>
    </row>
    <row r="28" spans="1:5" ht="15.75" customHeight="1" x14ac:dyDescent="0.3">
      <c r="A28" s="15" t="s">
        <v>83</v>
      </c>
      <c r="B28" s="9"/>
      <c r="C28" s="9"/>
      <c r="D28" s="9"/>
      <c r="E28" s="9"/>
    </row>
    <row r="29" spans="1:5" ht="15.75" customHeight="1" x14ac:dyDescent="0.3">
      <c r="A29" s="15" t="s">
        <v>91</v>
      </c>
      <c r="B29" s="9"/>
      <c r="C29" s="9"/>
      <c r="D29" s="9"/>
      <c r="E29" s="9"/>
    </row>
    <row r="30" spans="1:5" ht="15.75" customHeight="1" x14ac:dyDescent="0.3">
      <c r="A30" s="15" t="s">
        <v>92</v>
      </c>
      <c r="B30" s="9"/>
      <c r="C30" s="9"/>
      <c r="D30" s="9"/>
      <c r="E30" s="9"/>
    </row>
    <row r="31" spans="1:5" ht="15.75" customHeight="1" x14ac:dyDescent="0.3">
      <c r="A31" s="15" t="s">
        <v>84</v>
      </c>
      <c r="B31" s="9"/>
      <c r="C31" s="9"/>
      <c r="D31" s="9"/>
      <c r="E31" s="9"/>
    </row>
    <row r="32" spans="1:5" ht="15.75" customHeight="1" x14ac:dyDescent="0.3">
      <c r="A32" s="15" t="s">
        <v>85</v>
      </c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 t="s">
        <v>87</v>
      </c>
      <c r="B34" s="9"/>
      <c r="C34" s="9"/>
      <c r="D34" s="9"/>
      <c r="E34" s="9"/>
    </row>
    <row r="35" spans="1:5" ht="15.75" customHeight="1" x14ac:dyDescent="0.3">
      <c r="A35" s="15" t="s">
        <v>82</v>
      </c>
      <c r="B35" s="9"/>
      <c r="C35" s="9"/>
      <c r="D35" s="9"/>
      <c r="E35" s="9"/>
    </row>
    <row r="36" spans="1:5" ht="15.75" customHeight="1" x14ac:dyDescent="0.3">
      <c r="A36" s="15" t="s">
        <v>83</v>
      </c>
      <c r="B36" s="9"/>
      <c r="C36" s="9"/>
      <c r="D36" s="9"/>
      <c r="E36" s="9"/>
    </row>
    <row r="37" spans="1:5" ht="15.75" customHeight="1" x14ac:dyDescent="0.3">
      <c r="A37" s="15" t="s">
        <v>91</v>
      </c>
      <c r="B37" s="9"/>
      <c r="C37" s="9"/>
      <c r="D37" s="9"/>
      <c r="E37" s="9"/>
    </row>
    <row r="38" spans="1:5" ht="15.75" customHeight="1" x14ac:dyDescent="0.3">
      <c r="A38" s="15" t="s">
        <v>92</v>
      </c>
      <c r="C38" s="9"/>
      <c r="D38" s="9"/>
      <c r="E38" s="9"/>
    </row>
    <row r="39" spans="1:5" ht="15.75" customHeight="1" x14ac:dyDescent="0.3">
      <c r="A39" s="15" t="s">
        <v>84</v>
      </c>
      <c r="C39" s="9"/>
      <c r="D39" s="9"/>
      <c r="E39" s="9"/>
    </row>
    <row r="40" spans="1:5" ht="15.75" customHeight="1" x14ac:dyDescent="0.3">
      <c r="A40" s="15" t="s">
        <v>85</v>
      </c>
      <c r="C40" s="9"/>
      <c r="D40" s="9"/>
      <c r="E40" s="9"/>
    </row>
    <row r="41" spans="1:5" ht="15.75" customHeight="1" x14ac:dyDescent="0.3">
      <c r="D41" s="9"/>
      <c r="E41" s="9"/>
    </row>
    <row r="42" spans="1:5" ht="15.75" customHeight="1" x14ac:dyDescent="0.3">
      <c r="A42" s="13" t="s">
        <v>88</v>
      </c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3436620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182880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3436620</xdr:colOff>
                <xdr:row>18</xdr:row>
                <xdr:rowOff>30480</xdr:rowOff>
              </from>
              <to>
                <xdr:col>1</xdr:col>
                <xdr:colOff>3581400</xdr:colOff>
                <xdr:row>18</xdr:row>
                <xdr:rowOff>175260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3436620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182880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3436620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182880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3436620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182880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3436620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182880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3436620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182880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3436620</xdr:colOff>
                <xdr:row>17</xdr:row>
                <xdr:rowOff>30480</xdr:rowOff>
              </from>
              <to>
                <xdr:col>1</xdr:col>
                <xdr:colOff>3581400</xdr:colOff>
                <xdr:row>17</xdr:row>
                <xdr:rowOff>175260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3436620</xdr:colOff>
                <xdr:row>25</xdr:row>
                <xdr:rowOff>30480</xdr:rowOff>
              </from>
              <to>
                <xdr:col>1</xdr:col>
                <xdr:colOff>3581400</xdr:colOff>
                <xdr:row>25</xdr:row>
                <xdr:rowOff>175260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3436620</xdr:colOff>
                <xdr:row>33</xdr:row>
                <xdr:rowOff>30480</xdr:rowOff>
              </from>
              <to>
                <xdr:col>1</xdr:col>
                <xdr:colOff>3581400</xdr:colOff>
                <xdr:row>33</xdr:row>
                <xdr:rowOff>175260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3436620</xdr:colOff>
                <xdr:row>41</xdr:row>
                <xdr:rowOff>30480</xdr:rowOff>
              </from>
              <to>
                <xdr:col>1</xdr:col>
                <xdr:colOff>3581400</xdr:colOff>
                <xdr:row>41</xdr:row>
                <xdr:rowOff>175260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3451860</xdr:colOff>
                <xdr:row>34</xdr:row>
                <xdr:rowOff>38100</xdr:rowOff>
              </from>
              <to>
                <xdr:col>1</xdr:col>
                <xdr:colOff>3573780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3451860</xdr:colOff>
                <xdr:row>35</xdr:row>
                <xdr:rowOff>60960</xdr:rowOff>
              </from>
              <to>
                <xdr:col>1</xdr:col>
                <xdr:colOff>3573780</xdr:colOff>
                <xdr:row>35</xdr:row>
                <xdr:rowOff>175260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3451860</xdr:colOff>
                <xdr:row>36</xdr:row>
                <xdr:rowOff>45720</xdr:rowOff>
              </from>
              <to>
                <xdr:col>1</xdr:col>
                <xdr:colOff>3573780</xdr:colOff>
                <xdr:row>36</xdr:row>
                <xdr:rowOff>160020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3451860</xdr:colOff>
                <xdr:row>37</xdr:row>
                <xdr:rowOff>38100</xdr:rowOff>
              </from>
              <to>
                <xdr:col>1</xdr:col>
                <xdr:colOff>3573780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3451860</xdr:colOff>
                <xdr:row>38</xdr:row>
                <xdr:rowOff>45720</xdr:rowOff>
              </from>
              <to>
                <xdr:col>1</xdr:col>
                <xdr:colOff>3573780</xdr:colOff>
                <xdr:row>38</xdr:row>
                <xdr:rowOff>160020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3451860</xdr:colOff>
                <xdr:row>39</xdr:row>
                <xdr:rowOff>45720</xdr:rowOff>
              </from>
              <to>
                <xdr:col>1</xdr:col>
                <xdr:colOff>3573780</xdr:colOff>
                <xdr:row>39</xdr:row>
                <xdr:rowOff>160020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opLeftCell="A4" workbookViewId="0">
      <selection activeCell="C22" sqref="C22"/>
    </sheetView>
  </sheetViews>
  <sheetFormatPr defaultColWidth="10.6640625" defaultRowHeight="15.75" customHeight="1" x14ac:dyDescent="0.25"/>
  <cols>
    <col min="1" max="1" width="9.5546875" style="1" customWidth="1"/>
    <col min="2" max="2" width="19.5546875" style="1" customWidth="1"/>
    <col min="3" max="3" width="26.6640625" style="1" customWidth="1"/>
    <col min="4" max="4" width="10.6640625" style="1" customWidth="1"/>
    <col min="5" max="5" width="17" style="1" customWidth="1"/>
    <col min="6" max="13" width="10.6640625" style="1" customWidth="1"/>
    <col min="14" max="16384" width="10.6640625" style="1"/>
  </cols>
  <sheetData>
    <row r="1" spans="1:5" ht="15.75" customHeight="1" x14ac:dyDescent="0.3">
      <c r="A1" s="9"/>
      <c r="B1" s="9"/>
      <c r="C1" s="9"/>
      <c r="D1" s="9"/>
      <c r="E1" s="9"/>
    </row>
    <row r="2" spans="1:5" ht="15.75" customHeight="1" x14ac:dyDescent="0.3">
      <c r="B2" s="70" t="s">
        <v>105</v>
      </c>
      <c r="C2" s="9"/>
      <c r="D2" s="9"/>
      <c r="E2" s="9"/>
    </row>
    <row r="3" spans="1:5" ht="15.75" customHeight="1" x14ac:dyDescent="0.3">
      <c r="B3" s="56" t="s">
        <v>30</v>
      </c>
      <c r="C3" s="9"/>
      <c r="D3" s="9"/>
      <c r="E3" s="9"/>
    </row>
    <row r="4" spans="1:5" ht="15.75" customHeight="1" x14ac:dyDescent="0.3">
      <c r="A4" s="56"/>
      <c r="B4" s="9"/>
      <c r="C4" s="9"/>
      <c r="D4" s="9"/>
      <c r="E4" s="9"/>
    </row>
    <row r="5" spans="1:5" ht="15.75" customHeight="1" x14ac:dyDescent="0.3">
      <c r="B5" s="57" t="str">
        <f>'Beviteli oldal'!B10</f>
        <v>01 09 301613</v>
      </c>
      <c r="C5" s="9"/>
      <c r="D5" s="9"/>
      <c r="E5" s="9"/>
    </row>
    <row r="6" spans="1:5" ht="15.75" customHeight="1" x14ac:dyDescent="0.3">
      <c r="B6" s="56" t="s">
        <v>31</v>
      </c>
      <c r="C6" s="9"/>
      <c r="D6" s="9"/>
      <c r="E6" s="9"/>
    </row>
    <row r="7" spans="1:5" ht="15.75" customHeight="1" x14ac:dyDescent="0.3">
      <c r="A7" s="9"/>
      <c r="D7" s="9"/>
      <c r="E7" s="9"/>
    </row>
    <row r="8" spans="1:5" ht="15.75" customHeight="1" x14ac:dyDescent="0.3">
      <c r="A8" s="9"/>
      <c r="D8" s="9"/>
      <c r="E8" s="9"/>
    </row>
    <row r="9" spans="1:5" ht="15.75" customHeight="1" x14ac:dyDescent="0.3">
      <c r="A9" s="9"/>
      <c r="D9" s="9"/>
      <c r="E9" s="9"/>
    </row>
    <row r="10" spans="1:5" ht="15.75" customHeight="1" x14ac:dyDescent="0.3">
      <c r="A10" s="9"/>
      <c r="D10" s="9"/>
      <c r="E10" s="9"/>
    </row>
    <row r="11" spans="1:5" ht="15.75" customHeight="1" x14ac:dyDescent="0.3">
      <c r="A11" s="9"/>
      <c r="D11" s="9"/>
      <c r="E11" s="9"/>
    </row>
    <row r="12" spans="1:5" ht="27" customHeight="1" x14ac:dyDescent="0.3">
      <c r="A12" s="9"/>
      <c r="C12" s="58" t="str">
        <f>+'Beviteli oldal'!B3</f>
        <v>AD Servandam Kft.</v>
      </c>
      <c r="D12" s="9"/>
      <c r="E12" s="9"/>
    </row>
    <row r="13" spans="1:5" ht="15.75" customHeight="1" x14ac:dyDescent="0.3">
      <c r="A13" s="9"/>
      <c r="C13" s="59"/>
      <c r="D13" s="9"/>
      <c r="E13" s="9"/>
    </row>
    <row r="14" spans="1:5" ht="21" customHeight="1" x14ac:dyDescent="0.3">
      <c r="A14" s="9"/>
      <c r="C14" s="60" t="str">
        <f>'Beviteli oldal'!B5</f>
        <v>1015 BUDAPEST, OSTROM U. 16. fsz.1</v>
      </c>
      <c r="D14" s="9"/>
      <c r="E14" s="9"/>
    </row>
    <row r="15" spans="1:5" ht="18.75" customHeight="1" x14ac:dyDescent="0.3">
      <c r="A15" s="9"/>
      <c r="C15" s="60" t="s">
        <v>104</v>
      </c>
      <c r="D15" s="9"/>
      <c r="E15" s="9"/>
    </row>
    <row r="16" spans="1:5" ht="15.75" customHeight="1" x14ac:dyDescent="0.3">
      <c r="A16" s="9"/>
      <c r="C16" s="61"/>
      <c r="D16" s="11"/>
      <c r="E16" s="9"/>
    </row>
    <row r="17" spans="1:5" ht="15.75" customHeight="1" x14ac:dyDescent="0.3">
      <c r="A17" s="9"/>
      <c r="C17" s="61"/>
      <c r="D17" s="9"/>
      <c r="E17" s="9"/>
    </row>
    <row r="18" spans="1:5" ht="15.75" customHeight="1" x14ac:dyDescent="0.3">
      <c r="A18" s="9"/>
      <c r="C18" s="61"/>
      <c r="D18" s="9"/>
      <c r="E18" s="9"/>
    </row>
    <row r="19" spans="1:5" ht="33.75" customHeight="1" x14ac:dyDescent="0.3">
      <c r="A19" s="9"/>
      <c r="C19" s="62" t="s">
        <v>86</v>
      </c>
      <c r="D19" s="9"/>
      <c r="E19" s="9"/>
    </row>
    <row r="20" spans="1:5" ht="15.75" customHeight="1" x14ac:dyDescent="0.3">
      <c r="A20" s="9"/>
      <c r="C20" s="9"/>
      <c r="D20" s="9"/>
      <c r="E20" s="9"/>
    </row>
    <row r="21" spans="1:5" ht="21" customHeight="1" x14ac:dyDescent="0.4">
      <c r="A21" s="9"/>
      <c r="C21" s="63">
        <v>2023</v>
      </c>
      <c r="D21" s="9"/>
      <c r="E21" s="9"/>
    </row>
    <row r="22" spans="1:5" ht="15.75" customHeight="1" x14ac:dyDescent="0.3">
      <c r="A22" s="12"/>
      <c r="D22" s="9"/>
      <c r="E22" s="9"/>
    </row>
    <row r="23" spans="1:5" ht="15.75" customHeight="1" x14ac:dyDescent="0.3">
      <c r="A23" s="9"/>
      <c r="D23" s="9"/>
      <c r="E23" s="9"/>
    </row>
    <row r="24" spans="1:5" ht="15.75" customHeight="1" x14ac:dyDescent="0.3">
      <c r="A24" s="9"/>
      <c r="D24" s="9"/>
      <c r="E24" s="9"/>
    </row>
    <row r="25" spans="1:5" ht="15.75" customHeight="1" x14ac:dyDescent="0.3">
      <c r="A25" s="9"/>
      <c r="D25" s="9"/>
      <c r="E25" s="9"/>
    </row>
    <row r="26" spans="1:5" ht="15.75" customHeight="1" x14ac:dyDescent="0.3">
      <c r="A26" s="9"/>
      <c r="B26" s="9"/>
      <c r="C26" s="9"/>
      <c r="D26" s="9"/>
      <c r="E26" s="9"/>
    </row>
    <row r="27" spans="1:5" ht="15.75" customHeight="1" x14ac:dyDescent="0.3">
      <c r="A27" s="9"/>
      <c r="B27" s="9"/>
      <c r="C27" s="9"/>
      <c r="D27" s="9"/>
      <c r="E27" s="9"/>
    </row>
    <row r="28" spans="1:5" ht="15.75" customHeight="1" x14ac:dyDescent="0.3">
      <c r="A28" s="9"/>
      <c r="B28" s="9"/>
      <c r="C28" s="9"/>
      <c r="D28" s="9"/>
      <c r="E28" s="9"/>
    </row>
    <row r="29" spans="1:5" ht="15.75" customHeight="1" x14ac:dyDescent="0.3">
      <c r="A29" s="9"/>
      <c r="B29" s="9"/>
      <c r="C29" s="9"/>
      <c r="D29" s="9"/>
      <c r="E29" s="9"/>
    </row>
    <row r="30" spans="1:5" ht="15.75" customHeight="1" x14ac:dyDescent="0.3">
      <c r="A30" s="64" t="s">
        <v>48</v>
      </c>
      <c r="B30" s="65">
        <f>'Beviteli oldal'!B12</f>
        <v>45441</v>
      </c>
      <c r="C30" s="66"/>
      <c r="D30" s="67"/>
      <c r="E30" s="66"/>
    </row>
    <row r="31" spans="1:5" ht="15.75" customHeight="1" x14ac:dyDescent="0.3">
      <c r="A31" s="67"/>
      <c r="B31" s="68"/>
      <c r="C31" s="67"/>
      <c r="D31" s="67"/>
      <c r="E31" s="11" t="s">
        <v>49</v>
      </c>
    </row>
    <row r="32" spans="1:5" ht="15.75" customHeight="1" x14ac:dyDescent="0.3">
      <c r="A32" s="67"/>
      <c r="B32" s="68"/>
      <c r="C32" s="66"/>
      <c r="D32" s="67"/>
      <c r="E32" s="9"/>
    </row>
    <row r="33" spans="1:5" ht="15.75" customHeight="1" x14ac:dyDescent="0.3">
      <c r="A33" s="9"/>
      <c r="B33" s="9"/>
      <c r="C33" s="66"/>
      <c r="D33" s="9"/>
      <c r="E33" s="9"/>
    </row>
    <row r="34" spans="1:5" ht="15.75" customHeight="1" x14ac:dyDescent="0.3">
      <c r="A34" s="9"/>
      <c r="B34" s="9"/>
      <c r="C34" s="69" t="s">
        <v>50</v>
      </c>
      <c r="D34" s="9"/>
      <c r="E34" s="9"/>
    </row>
    <row r="35" spans="1:5" ht="15.75" customHeight="1" x14ac:dyDescent="0.3">
      <c r="A35" s="9"/>
      <c r="B35" s="9"/>
      <c r="C35" s="9"/>
      <c r="D35" s="9"/>
      <c r="E35" s="9"/>
    </row>
    <row r="36" spans="1:5" ht="15.75" customHeight="1" x14ac:dyDescent="0.3">
      <c r="A36" s="9"/>
      <c r="B36" s="9"/>
      <c r="C36" s="9"/>
      <c r="D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9"/>
      <c r="B39" s="9"/>
      <c r="C39" s="9"/>
      <c r="D39" s="9"/>
      <c r="E39" s="9"/>
    </row>
    <row r="40" spans="1:5" ht="15.75" customHeight="1" x14ac:dyDescent="0.3">
      <c r="A40" s="9"/>
      <c r="B40" s="9"/>
      <c r="C40" s="9"/>
      <c r="D40" s="9"/>
      <c r="E40" s="9"/>
    </row>
    <row r="41" spans="1:5" ht="15.75" customHeight="1" x14ac:dyDescent="0.3">
      <c r="A41" s="9"/>
      <c r="B41" s="9"/>
      <c r="C41" s="9"/>
      <c r="D41" s="9"/>
      <c r="E41" s="9"/>
    </row>
    <row r="42" spans="1:5" ht="15.75" customHeight="1" x14ac:dyDescent="0.3">
      <c r="A42" s="13"/>
      <c r="B42" s="9"/>
      <c r="C42" s="9"/>
      <c r="D42" s="9"/>
      <c r="E42" s="9"/>
    </row>
    <row r="43" spans="1:5" ht="15.75" customHeight="1" x14ac:dyDescent="0.3">
      <c r="A43" s="9"/>
      <c r="B43" s="9"/>
      <c r="C43" s="9"/>
      <c r="D43" s="9"/>
      <c r="E43" s="9"/>
    </row>
    <row r="44" spans="1:5" ht="15.75" customHeight="1" x14ac:dyDescent="0.3">
      <c r="A44" s="9"/>
      <c r="B44" s="9"/>
      <c r="C44" s="9"/>
      <c r="D44" s="9"/>
      <c r="E44" s="9"/>
    </row>
    <row r="45" spans="1:5" ht="15.75" customHeight="1" x14ac:dyDescent="0.3">
      <c r="A45" s="9"/>
      <c r="B45" s="9"/>
      <c r="D45" s="9"/>
      <c r="E45" s="9"/>
    </row>
    <row r="46" spans="1:5" ht="15.75" customHeight="1" x14ac:dyDescent="0.3">
      <c r="A46" s="9"/>
    </row>
    <row r="47" spans="1:5" ht="15.75" customHeight="1" x14ac:dyDescent="0.3">
      <c r="A47" s="9"/>
    </row>
    <row r="48" spans="1:5" ht="15.75" customHeight="1" x14ac:dyDescent="0.3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163"/>
  <sheetViews>
    <sheetView tabSelected="1" zoomScaleNormal="100" workbookViewId="0">
      <selection activeCell="F54" sqref="F54"/>
    </sheetView>
  </sheetViews>
  <sheetFormatPr defaultColWidth="9.33203125" defaultRowHeight="15.9" customHeight="1" x14ac:dyDescent="0.25"/>
  <cols>
    <col min="1" max="1" width="6.109375" style="18" customWidth="1"/>
    <col min="2" max="2" width="4.109375" style="18" customWidth="1"/>
    <col min="3" max="3" width="58.33203125" style="4" customWidth="1"/>
    <col min="4" max="4" width="9.88671875" style="71" customWidth="1"/>
    <col min="5" max="5" width="9.44140625" style="71" customWidth="1"/>
    <col min="6" max="6" width="9.88671875" style="71" customWidth="1"/>
    <col min="7" max="16384" width="9.33203125" style="4"/>
  </cols>
  <sheetData>
    <row r="1" spans="1:6" ht="15.9" customHeight="1" x14ac:dyDescent="0.25">
      <c r="C1" s="92" t="str">
        <f>+'Beviteli oldal'!B8</f>
        <v>32345331-7022-113-01</v>
      </c>
    </row>
    <row r="2" spans="1:6" ht="15.9" customHeight="1" x14ac:dyDescent="0.25">
      <c r="C2" s="4" t="s">
        <v>30</v>
      </c>
    </row>
    <row r="4" spans="1:6" ht="15.9" customHeight="1" x14ac:dyDescent="0.25">
      <c r="C4" s="4" t="str">
        <f>+'Beviteli oldal'!B10</f>
        <v>01 09 301613</v>
      </c>
      <c r="D4" s="72"/>
    </row>
    <row r="5" spans="1:6" ht="15.9" customHeight="1" x14ac:dyDescent="0.25">
      <c r="C5" s="19" t="s">
        <v>31</v>
      </c>
    </row>
    <row r="7" spans="1:6" ht="15.9" customHeight="1" x14ac:dyDescent="0.25">
      <c r="A7" s="20" t="s">
        <v>97</v>
      </c>
    </row>
    <row r="8" spans="1:6" ht="15" customHeight="1" x14ac:dyDescent="0.25">
      <c r="C8" s="55">
        <f>'Beviteli oldal'!B14</f>
        <v>45291</v>
      </c>
      <c r="D8" s="72"/>
      <c r="E8" s="72"/>
      <c r="F8" s="79" t="s">
        <v>24</v>
      </c>
    </row>
    <row r="9" spans="1:6" s="24" customFormat="1" ht="54" customHeight="1" x14ac:dyDescent="0.25">
      <c r="A9" s="21" t="s">
        <v>44</v>
      </c>
      <c r="B9" s="22"/>
      <c r="C9" s="23" t="s">
        <v>23</v>
      </c>
      <c r="D9" s="82" t="s">
        <v>108</v>
      </c>
      <c r="E9" s="81" t="s">
        <v>51</v>
      </c>
      <c r="F9" s="82" t="s">
        <v>109</v>
      </c>
    </row>
    <row r="10" spans="1:6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81" t="s">
        <v>28</v>
      </c>
      <c r="F10" s="73" t="s">
        <v>29</v>
      </c>
    </row>
    <row r="11" spans="1:6" ht="15.9" customHeight="1" x14ac:dyDescent="0.25">
      <c r="A11" s="2">
        <v>1</v>
      </c>
      <c r="B11" s="27" t="s">
        <v>0</v>
      </c>
      <c r="C11" s="30" t="s">
        <v>1</v>
      </c>
      <c r="D11" s="83">
        <f>+SUM(D12:D14)</f>
        <v>0</v>
      </c>
      <c r="E11" s="83">
        <f>+SUM(E12:E14)</f>
        <v>0</v>
      </c>
      <c r="F11" s="83">
        <f>+SUM(F12:F14)</f>
        <v>10000</v>
      </c>
    </row>
    <row r="12" spans="1:6" ht="15.9" customHeight="1" x14ac:dyDescent="0.25">
      <c r="A12" s="2">
        <v>2</v>
      </c>
      <c r="B12" s="25" t="s">
        <v>2</v>
      </c>
      <c r="C12" s="31" t="s">
        <v>45</v>
      </c>
      <c r="D12" s="74">
        <v>0</v>
      </c>
      <c r="E12" s="74"/>
      <c r="F12" s="74">
        <v>0</v>
      </c>
    </row>
    <row r="13" spans="1:6" ht="15.9" customHeight="1" x14ac:dyDescent="0.25">
      <c r="A13" s="2">
        <v>3</v>
      </c>
      <c r="B13" s="25" t="s">
        <v>3</v>
      </c>
      <c r="C13" s="31" t="s">
        <v>46</v>
      </c>
      <c r="D13" s="74">
        <v>0</v>
      </c>
      <c r="E13" s="74"/>
      <c r="F13" s="74">
        <v>0</v>
      </c>
    </row>
    <row r="14" spans="1:6" ht="15.9" customHeight="1" x14ac:dyDescent="0.25">
      <c r="A14" s="2">
        <v>4</v>
      </c>
      <c r="B14" s="25" t="s">
        <v>4</v>
      </c>
      <c r="C14" s="31" t="s">
        <v>47</v>
      </c>
      <c r="D14" s="74">
        <v>0</v>
      </c>
      <c r="E14" s="74"/>
      <c r="F14" s="74">
        <v>10000</v>
      </c>
    </row>
    <row r="15" spans="1:6" ht="15.9" customHeight="1" x14ac:dyDescent="0.25">
      <c r="A15" s="2">
        <v>5</v>
      </c>
      <c r="B15" s="27" t="s">
        <v>5</v>
      </c>
      <c r="C15" s="39" t="s">
        <v>6</v>
      </c>
      <c r="D15" s="83">
        <f>+SUM(D16:D19)</f>
        <v>0</v>
      </c>
      <c r="E15" s="83">
        <f>+SUM(E16:E19)</f>
        <v>0</v>
      </c>
      <c r="F15" s="83">
        <f>+SUM(F16:F19)</f>
        <v>880</v>
      </c>
    </row>
    <row r="16" spans="1:6" ht="15.9" customHeight="1" x14ac:dyDescent="0.25">
      <c r="A16" s="2">
        <v>6</v>
      </c>
      <c r="B16" s="25" t="s">
        <v>2</v>
      </c>
      <c r="C16" s="31" t="s">
        <v>42</v>
      </c>
      <c r="D16" s="74">
        <v>0</v>
      </c>
      <c r="E16" s="74"/>
      <c r="F16" s="74">
        <v>0</v>
      </c>
    </row>
    <row r="17" spans="1:6" ht="15.9" customHeight="1" x14ac:dyDescent="0.25">
      <c r="A17" s="2">
        <v>7</v>
      </c>
      <c r="B17" s="25" t="s">
        <v>3</v>
      </c>
      <c r="C17" s="31" t="s">
        <v>43</v>
      </c>
      <c r="D17" s="74">
        <v>0</v>
      </c>
      <c r="E17" s="74"/>
      <c r="F17" s="74">
        <v>0</v>
      </c>
    </row>
    <row r="18" spans="1:6" ht="15.9" customHeight="1" x14ac:dyDescent="0.25">
      <c r="A18" s="2">
        <v>8</v>
      </c>
      <c r="B18" s="25" t="s">
        <v>4</v>
      </c>
      <c r="C18" s="31" t="s">
        <v>99</v>
      </c>
      <c r="D18" s="74">
        <v>0</v>
      </c>
      <c r="E18" s="74"/>
      <c r="F18" s="74">
        <v>0</v>
      </c>
    </row>
    <row r="19" spans="1:6" ht="15.9" customHeight="1" x14ac:dyDescent="0.25">
      <c r="A19" s="2">
        <v>9</v>
      </c>
      <c r="B19" s="25" t="s">
        <v>7</v>
      </c>
      <c r="C19" s="31" t="s">
        <v>41</v>
      </c>
      <c r="D19" s="74">
        <v>0</v>
      </c>
      <c r="E19" s="74"/>
      <c r="F19" s="74">
        <v>880</v>
      </c>
    </row>
    <row r="20" spans="1:6" ht="15.9" customHeight="1" x14ac:dyDescent="0.25">
      <c r="A20" s="2">
        <v>10</v>
      </c>
      <c r="B20" s="27" t="s">
        <v>8</v>
      </c>
      <c r="C20" s="39" t="s">
        <v>9</v>
      </c>
      <c r="D20" s="84">
        <v>0</v>
      </c>
      <c r="E20" s="84"/>
      <c r="F20" s="84">
        <v>300</v>
      </c>
    </row>
    <row r="21" spans="1:6" ht="15.9" customHeight="1" x14ac:dyDescent="0.25">
      <c r="A21" s="4"/>
    </row>
    <row r="22" spans="1:6" ht="15.9" customHeight="1" x14ac:dyDescent="0.25">
      <c r="A22" s="2">
        <v>11</v>
      </c>
      <c r="B22" s="25"/>
      <c r="C22" s="39" t="s">
        <v>10</v>
      </c>
      <c r="D22" s="85">
        <f>+D11+D15+D20</f>
        <v>0</v>
      </c>
      <c r="E22" s="85">
        <f>+E11+E15+E20</f>
        <v>0</v>
      </c>
      <c r="F22" s="85">
        <f>+F11+F15+F20</f>
        <v>11180</v>
      </c>
    </row>
    <row r="23" spans="1:6" ht="15.9" customHeight="1" x14ac:dyDescent="0.25">
      <c r="C23" s="6"/>
    </row>
    <row r="24" spans="1:6" ht="15.9" customHeight="1" x14ac:dyDescent="0.25">
      <c r="A24" s="28" t="s">
        <v>48</v>
      </c>
      <c r="B24" s="29"/>
      <c r="C24" s="17">
        <f>'Beviteli oldal'!B12</f>
        <v>45441</v>
      </c>
    </row>
    <row r="25" spans="1:6" ht="15.9" customHeight="1" x14ac:dyDescent="0.25">
      <c r="A25" s="28"/>
      <c r="B25" s="29"/>
      <c r="C25" s="17"/>
    </row>
    <row r="26" spans="1:6" ht="15.9" customHeight="1" x14ac:dyDescent="0.25">
      <c r="A26" s="28"/>
      <c r="B26" s="29"/>
      <c r="C26" s="17"/>
    </row>
    <row r="27" spans="1:6" ht="15.9" customHeight="1" x14ac:dyDescent="0.25">
      <c r="A27" s="28"/>
      <c r="B27" s="29"/>
      <c r="C27" s="17"/>
    </row>
    <row r="28" spans="1:6" ht="15.75" customHeight="1" x14ac:dyDescent="0.25">
      <c r="A28" s="4"/>
      <c r="E28" s="79" t="s">
        <v>49</v>
      </c>
    </row>
    <row r="29" spans="1:6" ht="15.75" customHeight="1" x14ac:dyDescent="0.25">
      <c r="A29" s="4"/>
      <c r="C29" s="18" t="s">
        <v>50</v>
      </c>
      <c r="E29" s="79"/>
    </row>
    <row r="30" spans="1:6" ht="15.75" customHeight="1" x14ac:dyDescent="0.25">
      <c r="C30" s="6"/>
    </row>
    <row r="31" spans="1:6" ht="15.9" customHeight="1" x14ac:dyDescent="0.25">
      <c r="C31" s="4" t="str">
        <f>C1</f>
        <v>32345331-7022-113-01</v>
      </c>
    </row>
    <row r="32" spans="1:6" ht="15.9" customHeight="1" x14ac:dyDescent="0.25">
      <c r="C32" s="4" t="s">
        <v>30</v>
      </c>
    </row>
    <row r="34" spans="1:6" ht="15.9" customHeight="1" x14ac:dyDescent="0.25">
      <c r="C34" s="4" t="str">
        <f>C4</f>
        <v>01 09 301613</v>
      </c>
      <c r="D34" s="72"/>
    </row>
    <row r="35" spans="1:6" ht="15.9" customHeight="1" x14ac:dyDescent="0.25">
      <c r="C35" s="19" t="s">
        <v>31</v>
      </c>
    </row>
    <row r="37" spans="1:6" ht="15.9" customHeight="1" x14ac:dyDescent="0.25">
      <c r="A37" s="20" t="s">
        <v>98</v>
      </c>
    </row>
    <row r="38" spans="1:6" ht="15" customHeight="1" x14ac:dyDescent="0.25">
      <c r="C38" s="55">
        <f>C8</f>
        <v>45291</v>
      </c>
      <c r="D38" s="72"/>
      <c r="E38" s="72"/>
      <c r="F38" s="79" t="s">
        <v>24</v>
      </c>
    </row>
    <row r="39" spans="1:6" s="24" customFormat="1" ht="54" customHeight="1" x14ac:dyDescent="0.25">
      <c r="A39" s="21" t="s">
        <v>44</v>
      </c>
      <c r="B39" s="22"/>
      <c r="C39" s="23" t="s">
        <v>23</v>
      </c>
      <c r="D39" s="73" t="str">
        <f>D9</f>
        <v>2022</v>
      </c>
      <c r="E39" s="81" t="s">
        <v>51</v>
      </c>
      <c r="F39" s="73" t="str">
        <f>F9</f>
        <v>2023</v>
      </c>
    </row>
    <row r="40" spans="1:6" ht="15.9" customHeight="1" x14ac:dyDescent="0.25">
      <c r="A40" s="21" t="s">
        <v>25</v>
      </c>
      <c r="B40" s="22"/>
      <c r="C40" s="23" t="s">
        <v>26</v>
      </c>
      <c r="D40" s="73" t="s">
        <v>27</v>
      </c>
      <c r="E40" s="81" t="s">
        <v>28</v>
      </c>
      <c r="F40" s="73" t="s">
        <v>29</v>
      </c>
    </row>
    <row r="41" spans="1:6" ht="15.9" customHeight="1" x14ac:dyDescent="0.25">
      <c r="A41" s="2">
        <v>12</v>
      </c>
      <c r="B41" s="27" t="s">
        <v>11</v>
      </c>
      <c r="C41" s="39" t="s">
        <v>12</v>
      </c>
      <c r="D41" s="85">
        <f>+D42-D43+SUM(D44:D48)</f>
        <v>0</v>
      </c>
      <c r="E41" s="85">
        <f>+E42-E43+SUM(E44:E48)</f>
        <v>0</v>
      </c>
      <c r="F41" s="85">
        <f>+F42-F43+SUM(F44:F48)</f>
        <v>11048.23</v>
      </c>
    </row>
    <row r="42" spans="1:6" ht="15.9" customHeight="1" x14ac:dyDescent="0.25">
      <c r="A42" s="2">
        <v>13</v>
      </c>
      <c r="B42" s="25" t="s">
        <v>2</v>
      </c>
      <c r="C42" s="31" t="s">
        <v>34</v>
      </c>
      <c r="D42" s="74">
        <v>0</v>
      </c>
      <c r="E42" s="74"/>
      <c r="F42" s="74">
        <v>3000</v>
      </c>
    </row>
    <row r="43" spans="1:6" ht="15.9" customHeight="1" x14ac:dyDescent="0.25">
      <c r="A43" s="2">
        <v>14</v>
      </c>
      <c r="B43" s="25" t="s">
        <v>3</v>
      </c>
      <c r="C43" s="31" t="s">
        <v>35</v>
      </c>
      <c r="D43" s="74">
        <v>0</v>
      </c>
      <c r="E43" s="74"/>
      <c r="F43" s="74">
        <v>0</v>
      </c>
    </row>
    <row r="44" spans="1:6" ht="15.9" customHeight="1" x14ac:dyDescent="0.25">
      <c r="A44" s="2">
        <v>15</v>
      </c>
      <c r="B44" s="25" t="s">
        <v>4</v>
      </c>
      <c r="C44" s="31" t="s">
        <v>36</v>
      </c>
      <c r="D44" s="74">
        <v>0</v>
      </c>
      <c r="E44" s="74"/>
      <c r="F44" s="74">
        <v>8000</v>
      </c>
    </row>
    <row r="45" spans="1:6" ht="15.9" customHeight="1" x14ac:dyDescent="0.25">
      <c r="A45" s="2">
        <v>16</v>
      </c>
      <c r="B45" s="25" t="s">
        <v>7</v>
      </c>
      <c r="C45" s="31" t="s">
        <v>37</v>
      </c>
      <c r="D45" s="74">
        <v>0</v>
      </c>
      <c r="E45" s="74"/>
      <c r="F45" s="74">
        <v>0</v>
      </c>
    </row>
    <row r="46" spans="1:6" ht="15.9" customHeight="1" x14ac:dyDescent="0.25">
      <c r="A46" s="2">
        <v>17</v>
      </c>
      <c r="B46" s="25" t="s">
        <v>13</v>
      </c>
      <c r="C46" s="31" t="s">
        <v>38</v>
      </c>
      <c r="D46" s="74">
        <v>0</v>
      </c>
      <c r="E46" s="74"/>
      <c r="F46" s="74">
        <v>0</v>
      </c>
    </row>
    <row r="47" spans="1:6" ht="15.9" customHeight="1" x14ac:dyDescent="0.25">
      <c r="A47" s="2">
        <v>18</v>
      </c>
      <c r="B47" s="25" t="s">
        <v>14</v>
      </c>
      <c r="C47" s="31" t="s">
        <v>39</v>
      </c>
      <c r="D47" s="74">
        <v>0</v>
      </c>
      <c r="E47" s="74"/>
      <c r="F47" s="74">
        <v>0</v>
      </c>
    </row>
    <row r="48" spans="1:6" ht="15.9" customHeight="1" x14ac:dyDescent="0.25">
      <c r="A48" s="2">
        <v>19</v>
      </c>
      <c r="B48" s="25" t="s">
        <v>15</v>
      </c>
      <c r="C48" s="31" t="s">
        <v>107</v>
      </c>
      <c r="D48" s="74">
        <v>0</v>
      </c>
      <c r="E48" s="74"/>
      <c r="F48" s="74">
        <f>'EgyszÉvesEredmÖsszktg"A"'!F29</f>
        <v>48.230000000000004</v>
      </c>
    </row>
    <row r="49" spans="1:8" ht="15.9" customHeight="1" x14ac:dyDescent="0.25">
      <c r="A49" s="2">
        <v>20</v>
      </c>
      <c r="B49" s="27" t="s">
        <v>16</v>
      </c>
      <c r="C49" s="39" t="s">
        <v>17</v>
      </c>
      <c r="D49" s="84">
        <v>0</v>
      </c>
      <c r="E49" s="84"/>
      <c r="F49" s="84">
        <v>0</v>
      </c>
      <c r="H49" s="71"/>
    </row>
    <row r="50" spans="1:8" ht="15.75" customHeight="1" x14ac:dyDescent="0.25">
      <c r="A50" s="2">
        <v>21</v>
      </c>
      <c r="B50" s="27" t="s">
        <v>18</v>
      </c>
      <c r="C50" s="39" t="s">
        <v>19</v>
      </c>
      <c r="D50" s="83">
        <f>+SUM(D51:D53)</f>
        <v>0</v>
      </c>
      <c r="E50" s="83">
        <f>+SUM(E51:E53)</f>
        <v>0</v>
      </c>
      <c r="F50" s="83">
        <f>+SUM(F51:F53)</f>
        <v>32</v>
      </c>
    </row>
    <row r="51" spans="1:8" ht="15.9" customHeight="1" x14ac:dyDescent="0.25">
      <c r="A51" s="2">
        <v>22</v>
      </c>
      <c r="B51" s="25" t="s">
        <v>2</v>
      </c>
      <c r="C51" s="40" t="s">
        <v>33</v>
      </c>
      <c r="D51" s="74">
        <v>0</v>
      </c>
      <c r="E51" s="74"/>
      <c r="F51" s="74">
        <v>0</v>
      </c>
    </row>
    <row r="52" spans="1:8" ht="15.9" customHeight="1" x14ac:dyDescent="0.25">
      <c r="A52" s="2">
        <v>23</v>
      </c>
      <c r="B52" s="25" t="s">
        <v>3</v>
      </c>
      <c r="C52" s="40" t="s">
        <v>55</v>
      </c>
      <c r="D52" s="74">
        <v>0</v>
      </c>
      <c r="E52" s="74"/>
      <c r="F52" s="74">
        <v>0</v>
      </c>
    </row>
    <row r="53" spans="1:8" ht="15.9" customHeight="1" x14ac:dyDescent="0.25">
      <c r="A53" s="2">
        <v>24</v>
      </c>
      <c r="B53" s="25" t="s">
        <v>4</v>
      </c>
      <c r="C53" s="40" t="s">
        <v>32</v>
      </c>
      <c r="D53" s="74">
        <v>0</v>
      </c>
      <c r="E53" s="74"/>
      <c r="F53" s="74">
        <v>32</v>
      </c>
    </row>
    <row r="54" spans="1:8" ht="15.9" customHeight="1" x14ac:dyDescent="0.25">
      <c r="A54" s="2">
        <v>25</v>
      </c>
      <c r="B54" s="27" t="s">
        <v>20</v>
      </c>
      <c r="C54" s="41" t="s">
        <v>21</v>
      </c>
      <c r="D54" s="84">
        <v>0</v>
      </c>
      <c r="E54" s="84"/>
      <c r="F54" s="84">
        <v>100</v>
      </c>
    </row>
    <row r="55" spans="1:8" ht="15.9" customHeight="1" x14ac:dyDescent="0.25">
      <c r="A55" s="4"/>
      <c r="C55" s="42"/>
    </row>
    <row r="56" spans="1:8" ht="15.9" customHeight="1" x14ac:dyDescent="0.25">
      <c r="A56" s="2">
        <v>26</v>
      </c>
      <c r="B56" s="25"/>
      <c r="C56" s="41" t="s">
        <v>22</v>
      </c>
      <c r="D56" s="85">
        <f>D41+D49+D50+D54</f>
        <v>0</v>
      </c>
      <c r="E56" s="85">
        <f>+E41+E49+E50+E54</f>
        <v>0</v>
      </c>
      <c r="F56" s="85">
        <f>F41+F49+F50+F54</f>
        <v>11180.23</v>
      </c>
      <c r="H56" s="71"/>
    </row>
    <row r="57" spans="1:8" ht="15.9" customHeight="1" x14ac:dyDescent="0.25">
      <c r="D57" s="86"/>
      <c r="E57" s="86"/>
      <c r="F57" s="86"/>
    </row>
    <row r="58" spans="1:8" ht="15.9" customHeight="1" x14ac:dyDescent="0.25">
      <c r="A58" s="28" t="s">
        <v>48</v>
      </c>
      <c r="B58" s="29"/>
      <c r="C58" s="17">
        <f>C24</f>
        <v>45441</v>
      </c>
    </row>
    <row r="59" spans="1:8" ht="15.9" customHeight="1" x14ac:dyDescent="0.25">
      <c r="A59" s="28"/>
      <c r="B59" s="29"/>
      <c r="C59" s="17"/>
    </row>
    <row r="60" spans="1:8" ht="15.9" customHeight="1" x14ac:dyDescent="0.25">
      <c r="A60" s="28"/>
      <c r="B60" s="29"/>
      <c r="C60" s="17"/>
      <c r="H60" s="71">
        <f>+F22-F56</f>
        <v>-0.22999999999956344</v>
      </c>
    </row>
    <row r="61" spans="1:8" ht="15.9" customHeight="1" x14ac:dyDescent="0.25">
      <c r="A61" s="28"/>
      <c r="B61" s="29"/>
      <c r="C61" s="17"/>
    </row>
    <row r="62" spans="1:8" ht="15.9" customHeight="1" x14ac:dyDescent="0.25">
      <c r="A62" s="4"/>
      <c r="E62" s="79" t="s">
        <v>49</v>
      </c>
    </row>
    <row r="63" spans="1:8" ht="15.9" customHeight="1" x14ac:dyDescent="0.25">
      <c r="A63" s="4"/>
      <c r="C63" s="18" t="s">
        <v>50</v>
      </c>
      <c r="E63" s="79"/>
    </row>
    <row r="84" spans="2:2" ht="15.9" customHeight="1" x14ac:dyDescent="0.25">
      <c r="B84" s="24"/>
    </row>
    <row r="111" spans="2:2" ht="15.9" customHeight="1" x14ac:dyDescent="0.25">
      <c r="B111" s="24"/>
    </row>
    <row r="116" spans="2:2" ht="15.9" customHeight="1" x14ac:dyDescent="0.25">
      <c r="B116" s="24"/>
    </row>
    <row r="128" spans="2:2" ht="15.9" customHeight="1" x14ac:dyDescent="0.25">
      <c r="B128" s="24"/>
    </row>
    <row r="133" spans="2:2" ht="15.9" customHeight="1" x14ac:dyDescent="0.25">
      <c r="B133" s="24"/>
    </row>
    <row r="136" spans="2:2" ht="15.9" customHeight="1" x14ac:dyDescent="0.25">
      <c r="B136" s="24"/>
    </row>
    <row r="139" spans="2:2" ht="15.9" customHeight="1" x14ac:dyDescent="0.25">
      <c r="B139" s="24"/>
    </row>
    <row r="158" spans="2:2" ht="15.9" customHeight="1" x14ac:dyDescent="0.25">
      <c r="B158" s="24"/>
    </row>
    <row r="163" spans="2:2" ht="15.9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zoomScaleNormal="100" workbookViewId="0">
      <selection activeCell="F20" sqref="F20"/>
    </sheetView>
  </sheetViews>
  <sheetFormatPr defaultColWidth="9.33203125" defaultRowHeight="15.9" customHeight="1" x14ac:dyDescent="0.25"/>
  <cols>
    <col min="1" max="1" width="6.109375" style="18" customWidth="1"/>
    <col min="2" max="2" width="6.44140625" style="18" bestFit="1" customWidth="1"/>
    <col min="3" max="3" width="58.33203125" style="4" customWidth="1"/>
    <col min="4" max="4" width="9.88671875" style="71" customWidth="1"/>
    <col min="5" max="5" width="9.44140625" style="4" customWidth="1"/>
    <col min="6" max="6" width="9.88671875" style="71" customWidth="1"/>
    <col min="7" max="8" width="9.33203125" style="4"/>
    <col min="9" max="9" width="10.33203125" style="4" bestFit="1" customWidth="1"/>
    <col min="10" max="10" width="11.6640625" style="4" bestFit="1" customWidth="1"/>
    <col min="11" max="11" width="9.33203125" style="4"/>
    <col min="12" max="12" width="13.88671875" style="87" bestFit="1" customWidth="1"/>
    <col min="13" max="13" width="15.44140625" style="87" bestFit="1" customWidth="1"/>
    <col min="14" max="14" width="14" style="87" bestFit="1" customWidth="1"/>
    <col min="15" max="15" width="10.109375" style="87" bestFit="1" customWidth="1"/>
    <col min="16" max="16384" width="9.33203125" style="4"/>
  </cols>
  <sheetData>
    <row r="1" spans="1:15" ht="15.9" customHeight="1" x14ac:dyDescent="0.25">
      <c r="C1" s="92" t="str">
        <f>+'Beviteli oldal'!B8</f>
        <v>32345331-7022-113-01</v>
      </c>
    </row>
    <row r="2" spans="1:15" ht="15.9" customHeight="1" x14ac:dyDescent="0.25">
      <c r="C2" s="4" t="s">
        <v>30</v>
      </c>
    </row>
    <row r="4" spans="1:15" ht="15.9" customHeight="1" x14ac:dyDescent="0.25">
      <c r="C4" s="4" t="str">
        <f>+'Beviteli oldal'!B10</f>
        <v>01 09 301613</v>
      </c>
      <c r="D4" s="72"/>
    </row>
    <row r="5" spans="1:15" ht="15.9" customHeight="1" x14ac:dyDescent="0.25">
      <c r="C5" s="19" t="s">
        <v>31</v>
      </c>
    </row>
    <row r="7" spans="1:15" ht="15.9" customHeight="1" x14ac:dyDescent="0.25">
      <c r="A7" s="20" t="s">
        <v>101</v>
      </c>
    </row>
    <row r="8" spans="1:15" ht="15" customHeight="1" x14ac:dyDescent="0.25">
      <c r="A8" s="19"/>
      <c r="C8" s="55">
        <f>'Beviteli oldal'!B14</f>
        <v>45291</v>
      </c>
      <c r="D8" s="72"/>
      <c r="E8" s="6"/>
      <c r="F8" s="79" t="s">
        <v>24</v>
      </c>
    </row>
    <row r="9" spans="1:15" s="24" customFormat="1" ht="54" customHeight="1" x14ac:dyDescent="0.25">
      <c r="A9" s="21" t="s">
        <v>44</v>
      </c>
      <c r="B9" s="22"/>
      <c r="C9" s="23" t="s">
        <v>23</v>
      </c>
      <c r="D9" s="80">
        <v>2022</v>
      </c>
      <c r="E9" s="7" t="s">
        <v>51</v>
      </c>
      <c r="F9" s="80">
        <v>2023</v>
      </c>
      <c r="L9" s="88"/>
      <c r="M9" s="88"/>
      <c r="N9" s="88"/>
      <c r="O9" s="88"/>
    </row>
    <row r="10" spans="1:15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7" t="s">
        <v>28</v>
      </c>
      <c r="F10" s="73" t="s">
        <v>29</v>
      </c>
      <c r="K10" s="90"/>
      <c r="L10" s="89"/>
      <c r="M10" s="89"/>
      <c r="N10" s="89"/>
      <c r="O10" s="89"/>
    </row>
    <row r="11" spans="1:15" ht="15.9" customHeight="1" x14ac:dyDescent="0.25">
      <c r="A11" s="35">
        <v>1</v>
      </c>
      <c r="B11" s="27" t="s">
        <v>2</v>
      </c>
      <c r="C11" s="39" t="s">
        <v>73</v>
      </c>
      <c r="D11" s="74">
        <v>0</v>
      </c>
      <c r="E11" s="48"/>
      <c r="F11" s="74">
        <v>300</v>
      </c>
      <c r="H11" s="71"/>
      <c r="I11" s="87"/>
      <c r="J11" s="71"/>
    </row>
    <row r="12" spans="1:15" ht="15.9" customHeight="1" x14ac:dyDescent="0.25">
      <c r="A12" s="2">
        <v>2</v>
      </c>
      <c r="B12" s="27" t="s">
        <v>3</v>
      </c>
      <c r="C12" s="39" t="s">
        <v>74</v>
      </c>
      <c r="D12" s="74">
        <v>0</v>
      </c>
      <c r="E12" s="48"/>
      <c r="F12" s="74">
        <v>0</v>
      </c>
      <c r="H12" s="71"/>
    </row>
    <row r="13" spans="1:15" ht="15.9" customHeight="1" x14ac:dyDescent="0.25">
      <c r="A13" s="35">
        <v>3</v>
      </c>
      <c r="B13" s="27" t="s">
        <v>4</v>
      </c>
      <c r="C13" s="39" t="s">
        <v>56</v>
      </c>
      <c r="D13" s="74">
        <v>0</v>
      </c>
      <c r="E13" s="48"/>
      <c r="F13" s="74">
        <v>75</v>
      </c>
      <c r="K13" s="71"/>
    </row>
    <row r="14" spans="1:15" ht="15.9" customHeight="1" x14ac:dyDescent="0.25">
      <c r="A14" s="2">
        <v>4</v>
      </c>
      <c r="B14" s="27" t="s">
        <v>7</v>
      </c>
      <c r="C14" s="39" t="s">
        <v>75</v>
      </c>
      <c r="D14" s="74">
        <v>0</v>
      </c>
      <c r="E14" s="48"/>
      <c r="F14" s="74">
        <v>334</v>
      </c>
      <c r="J14" s="87"/>
    </row>
    <row r="15" spans="1:15" ht="15.9" customHeight="1" x14ac:dyDescent="0.25">
      <c r="A15" s="35">
        <v>5</v>
      </c>
      <c r="B15" s="27" t="s">
        <v>13</v>
      </c>
      <c r="C15" s="39" t="s">
        <v>72</v>
      </c>
      <c r="D15" s="74">
        <v>0</v>
      </c>
      <c r="E15" s="48"/>
      <c r="F15" s="74">
        <v>0</v>
      </c>
      <c r="I15" s="71"/>
      <c r="J15" s="71"/>
    </row>
    <row r="16" spans="1:15" ht="15.9" customHeight="1" x14ac:dyDescent="0.25">
      <c r="A16" s="2">
        <v>6</v>
      </c>
      <c r="B16" s="27" t="s">
        <v>14</v>
      </c>
      <c r="C16" s="39" t="s">
        <v>57</v>
      </c>
      <c r="D16" s="74">
        <v>0</v>
      </c>
      <c r="E16" s="48"/>
      <c r="F16" s="74">
        <v>0</v>
      </c>
    </row>
    <row r="17" spans="1:14" ht="15.9" customHeight="1" x14ac:dyDescent="0.25">
      <c r="A17" s="35">
        <v>7</v>
      </c>
      <c r="B17" s="27" t="s">
        <v>15</v>
      </c>
      <c r="C17" s="39" t="s">
        <v>58</v>
      </c>
      <c r="D17" s="74">
        <v>0</v>
      </c>
      <c r="E17" s="48"/>
      <c r="F17" s="74">
        <v>6</v>
      </c>
      <c r="H17" s="71"/>
      <c r="K17" s="71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5">
        <f>+SUM(D11:D13)-SUM(D14:D17)</f>
        <v>0</v>
      </c>
      <c r="E18" s="3">
        <f>+SUM(E11:E13)-SUM(E14:E17)</f>
        <v>0</v>
      </c>
      <c r="F18" s="75">
        <f>+SUM(F11:F13)-SUM(F14:F17)</f>
        <v>35</v>
      </c>
    </row>
    <row r="19" spans="1:14" ht="15.9" customHeight="1" x14ac:dyDescent="0.25">
      <c r="A19" s="35">
        <v>9</v>
      </c>
      <c r="B19" s="27" t="s">
        <v>59</v>
      </c>
      <c r="C19" s="30" t="s">
        <v>76</v>
      </c>
      <c r="D19" s="74"/>
      <c r="E19" s="48"/>
      <c r="F19" s="74">
        <v>18</v>
      </c>
    </row>
    <row r="20" spans="1:14" ht="15.9" customHeight="1" x14ac:dyDescent="0.25">
      <c r="A20" s="2">
        <v>10</v>
      </c>
      <c r="B20" s="27" t="s">
        <v>60</v>
      </c>
      <c r="C20" s="30" t="s">
        <v>77</v>
      </c>
      <c r="D20" s="74"/>
      <c r="E20" s="48"/>
      <c r="F20" s="74">
        <v>0</v>
      </c>
    </row>
    <row r="21" spans="1:14" ht="15.9" customHeight="1" x14ac:dyDescent="0.25">
      <c r="A21" s="35">
        <v>11</v>
      </c>
      <c r="B21" s="25" t="s">
        <v>5</v>
      </c>
      <c r="C21" s="33">
        <v>2018</v>
      </c>
      <c r="D21" s="76">
        <f>+D19-D20</f>
        <v>0</v>
      </c>
      <c r="E21" s="34">
        <f>+E19-E20</f>
        <v>0</v>
      </c>
      <c r="F21" s="76">
        <f>+F19-F20</f>
        <v>18</v>
      </c>
    </row>
    <row r="22" spans="1:14" ht="15.9" customHeight="1" x14ac:dyDescent="0.25">
      <c r="A22" s="2">
        <v>12</v>
      </c>
      <c r="B22" s="36" t="s">
        <v>8</v>
      </c>
      <c r="C22" s="37" t="s">
        <v>69</v>
      </c>
      <c r="D22" s="77">
        <f>+D18+D21</f>
        <v>0</v>
      </c>
      <c r="E22" s="8">
        <f>+E18+E21</f>
        <v>0</v>
      </c>
      <c r="F22" s="77">
        <f>+F18+F21</f>
        <v>53</v>
      </c>
    </row>
    <row r="23" spans="1:14" ht="15.9" customHeight="1" x14ac:dyDescent="0.25">
      <c r="A23" s="35">
        <v>13</v>
      </c>
      <c r="B23" s="22" t="s">
        <v>61</v>
      </c>
      <c r="C23" s="38" t="s">
        <v>62</v>
      </c>
      <c r="D23" s="74">
        <v>0</v>
      </c>
      <c r="E23" s="48"/>
      <c r="F23" s="74">
        <v>0</v>
      </c>
    </row>
    <row r="24" spans="1:14" ht="15.9" customHeight="1" x14ac:dyDescent="0.25">
      <c r="A24" s="2">
        <v>14</v>
      </c>
      <c r="B24" s="27" t="s">
        <v>63</v>
      </c>
      <c r="C24" s="30" t="s">
        <v>64</v>
      </c>
      <c r="D24" s="74">
        <v>0</v>
      </c>
      <c r="E24" s="48"/>
      <c r="F24" s="74">
        <v>0</v>
      </c>
    </row>
    <row r="25" spans="1:14" ht="15.9" customHeight="1" x14ac:dyDescent="0.25">
      <c r="A25" s="35">
        <v>15</v>
      </c>
      <c r="B25" s="25" t="s">
        <v>11</v>
      </c>
      <c r="C25" s="31" t="s">
        <v>67</v>
      </c>
      <c r="D25" s="76">
        <f>+D23-D24</f>
        <v>0</v>
      </c>
      <c r="E25" s="34">
        <f>+E23-E24</f>
        <v>0</v>
      </c>
      <c r="F25" s="76">
        <f>+F23-F24</f>
        <v>0</v>
      </c>
    </row>
    <row r="26" spans="1:14" ht="15.9" customHeight="1" x14ac:dyDescent="0.25">
      <c r="A26" s="2">
        <v>16</v>
      </c>
      <c r="B26" s="25" t="s">
        <v>16</v>
      </c>
      <c r="C26" s="31" t="s">
        <v>70</v>
      </c>
      <c r="D26" s="75">
        <f>+D22+D25</f>
        <v>0</v>
      </c>
      <c r="E26" s="3">
        <f>+E22+E25</f>
        <v>0</v>
      </c>
      <c r="F26" s="75">
        <f>+F22+F25</f>
        <v>53</v>
      </c>
      <c r="H26" s="71"/>
      <c r="I26" s="71"/>
    </row>
    <row r="27" spans="1:14" ht="15.9" customHeight="1" x14ac:dyDescent="0.25">
      <c r="A27" s="35">
        <v>17</v>
      </c>
      <c r="B27" s="27" t="s">
        <v>65</v>
      </c>
      <c r="C27" s="39" t="s">
        <v>66</v>
      </c>
      <c r="D27" s="74">
        <v>0</v>
      </c>
      <c r="E27" s="48"/>
      <c r="F27" s="74">
        <f>+F26*0.09</f>
        <v>4.7699999999999996</v>
      </c>
      <c r="H27" s="71"/>
    </row>
    <row r="28" spans="1:14" ht="15.9" customHeight="1" x14ac:dyDescent="0.25">
      <c r="A28" s="2">
        <v>18</v>
      </c>
      <c r="B28" s="25" t="s">
        <v>18</v>
      </c>
      <c r="C28" s="31" t="s">
        <v>71</v>
      </c>
      <c r="D28" s="75">
        <f>+D26-D27</f>
        <v>0</v>
      </c>
      <c r="E28" s="3">
        <f>+E26-E27</f>
        <v>0</v>
      </c>
      <c r="F28" s="75">
        <f>+F26-F27</f>
        <v>48.230000000000004</v>
      </c>
    </row>
    <row r="29" spans="1:14" ht="15.9" hidden="1" customHeight="1" x14ac:dyDescent="0.25">
      <c r="A29" s="35">
        <v>19</v>
      </c>
      <c r="B29" s="25" t="s">
        <v>20</v>
      </c>
      <c r="C29" s="31" t="s">
        <v>40</v>
      </c>
      <c r="D29" s="74">
        <f>+D28</f>
        <v>0</v>
      </c>
      <c r="E29" s="48"/>
      <c r="F29" s="74">
        <f>+F28</f>
        <v>48.230000000000004</v>
      </c>
    </row>
    <row r="30" spans="1:14" ht="15.9" customHeight="1" x14ac:dyDescent="0.25">
      <c r="B30" s="4"/>
      <c r="D30" s="78"/>
      <c r="H30" s="71"/>
    </row>
    <row r="31" spans="1:14" ht="15.9" customHeight="1" x14ac:dyDescent="0.25">
      <c r="A31" s="28" t="s">
        <v>48</v>
      </c>
      <c r="B31" s="29"/>
      <c r="C31" s="17">
        <f>'Beviteli oldal'!B12</f>
        <v>45441</v>
      </c>
    </row>
    <row r="32" spans="1:14" ht="15.9" customHeight="1" x14ac:dyDescent="0.25">
      <c r="A32" s="28"/>
      <c r="B32" s="29"/>
      <c r="C32" s="17"/>
      <c r="N32" s="91"/>
    </row>
    <row r="33" spans="1:5" ht="15.9" customHeight="1" x14ac:dyDescent="0.25">
      <c r="A33" s="28"/>
      <c r="B33" s="29"/>
      <c r="C33" s="17"/>
    </row>
    <row r="34" spans="1:5" ht="15.9" customHeight="1" x14ac:dyDescent="0.25">
      <c r="A34" s="28"/>
      <c r="B34" s="29"/>
      <c r="C34" s="17"/>
    </row>
    <row r="35" spans="1:5" ht="15.9" customHeight="1" x14ac:dyDescent="0.25">
      <c r="A35" s="4"/>
      <c r="E35" s="5" t="s">
        <v>49</v>
      </c>
    </row>
    <row r="36" spans="1:5" ht="15.9" customHeight="1" x14ac:dyDescent="0.25">
      <c r="A36" s="4"/>
      <c r="C36" s="18" t="s">
        <v>50</v>
      </c>
      <c r="E36" s="5"/>
    </row>
    <row r="37" spans="1:5" ht="15.9" customHeight="1" x14ac:dyDescent="0.25">
      <c r="C37" s="6"/>
    </row>
    <row r="54" spans="2:2" ht="15.9" customHeight="1" x14ac:dyDescent="0.25">
      <c r="B54" s="24"/>
    </row>
    <row r="81" spans="2:2" ht="15.9" customHeight="1" x14ac:dyDescent="0.25">
      <c r="B81" s="24"/>
    </row>
    <row r="86" spans="2:2" ht="15.9" customHeight="1" x14ac:dyDescent="0.25">
      <c r="B86" s="24"/>
    </row>
    <row r="98" spans="2:2" ht="15.9" customHeight="1" x14ac:dyDescent="0.25">
      <c r="B98" s="24"/>
    </row>
    <row r="103" spans="2:2" ht="15.9" customHeight="1" x14ac:dyDescent="0.25">
      <c r="B103" s="24"/>
    </row>
    <row r="106" spans="2:2" ht="15.9" customHeight="1" x14ac:dyDescent="0.25">
      <c r="B106" s="24"/>
    </row>
    <row r="109" spans="2:2" ht="15.9" customHeight="1" x14ac:dyDescent="0.25">
      <c r="B109" s="24"/>
    </row>
    <row r="128" spans="2:2" ht="15.9" customHeight="1" x14ac:dyDescent="0.25">
      <c r="B128" s="24"/>
    </row>
    <row r="133" spans="2:2" ht="15.9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Emese Szabolcsi</cp:lastModifiedBy>
  <cp:lastPrinted>2023-05-29T10:41:12Z</cp:lastPrinted>
  <dcterms:created xsi:type="dcterms:W3CDTF">2000-10-17T11:41:12Z</dcterms:created>
  <dcterms:modified xsi:type="dcterms:W3CDTF">2024-05-29T09:50:51Z</dcterms:modified>
</cp:coreProperties>
</file>